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\Б Ю Д Ж Е Т   2022\Рішення районний бюджет 2022\"/>
    </mc:Choice>
  </mc:AlternateContent>
  <xr:revisionPtr revIDLastSave="0" documentId="13_ncr:1_{5D701E0B-D8A2-4842-8631-CB763BB2A4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даток 7 2022" sheetId="12" r:id="rId1"/>
  </sheets>
  <definedNames>
    <definedName name="_xlnm.Print_Area" localSheetId="0">'додаток 7 2022'!$A$1:$J$34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2" l="1"/>
  <c r="H45" i="12"/>
  <c r="G26" i="12"/>
  <c r="H29" i="12"/>
  <c r="G21" i="12" l="1"/>
  <c r="G31" i="12"/>
  <c r="G27" i="12"/>
  <c r="G22" i="12"/>
  <c r="G14" i="12"/>
  <c r="G15" i="12"/>
  <c r="G20" i="12"/>
  <c r="G23" i="12"/>
  <c r="G30" i="12"/>
  <c r="H13" i="12"/>
  <c r="I25" i="12"/>
  <c r="J25" i="12"/>
  <c r="I17" i="12" l="1"/>
  <c r="J17" i="12"/>
  <c r="H25" i="12" l="1"/>
  <c r="G25" i="12" s="1"/>
  <c r="G19" i="12"/>
  <c r="G18" i="12" l="1"/>
  <c r="H17" i="12"/>
  <c r="G17" i="12" s="1"/>
  <c r="I13" i="12"/>
  <c r="G13" i="12" s="1"/>
  <c r="J13" i="12"/>
  <c r="H24" i="12"/>
  <c r="I24" i="12"/>
  <c r="J24" i="12"/>
  <c r="G24" i="12" l="1"/>
  <c r="H16" i="12"/>
  <c r="I16" i="12"/>
  <c r="J16" i="12"/>
  <c r="G16" i="12" l="1"/>
  <c r="H28" i="12"/>
  <c r="I29" i="12"/>
  <c r="J29" i="12"/>
  <c r="J28" i="12" s="1"/>
  <c r="I28" i="12" l="1"/>
  <c r="G29" i="12"/>
  <c r="H12" i="12"/>
  <c r="H32" i="12" s="1"/>
  <c r="I12" i="12"/>
  <c r="J12" i="12"/>
  <c r="J32" i="12" s="1"/>
  <c r="G28" i="12" l="1"/>
  <c r="I32" i="12"/>
  <c r="G32" i="12" s="1"/>
  <c r="H46" i="12" s="1"/>
  <c r="G12" i="12"/>
</calcChain>
</file>

<file path=xl/sharedStrings.xml><?xml version="1.0" encoding="utf-8"?>
<sst xmlns="http://schemas.openxmlformats.org/spreadsheetml/2006/main" count="109" uniqueCount="83">
  <si>
    <t>Загальний фонд</t>
  </si>
  <si>
    <t>Спеціальний фонд</t>
  </si>
  <si>
    <t>0110000</t>
  </si>
  <si>
    <t>0100000</t>
  </si>
  <si>
    <t xml:space="preserve">Всього </t>
  </si>
  <si>
    <t>1060</t>
  </si>
  <si>
    <t>0133</t>
  </si>
  <si>
    <r>
      <t xml:space="preserve">Районна рада </t>
    </r>
    <r>
      <rPr>
        <i/>
        <sz val="10"/>
        <rFont val="Times New Roman"/>
        <family val="1"/>
        <charset val="204"/>
      </rPr>
      <t/>
    </r>
  </si>
  <si>
    <t>Районна рада</t>
  </si>
  <si>
    <t xml:space="preserve">Чернігівська районна державна адміністрація </t>
  </si>
  <si>
    <t>0320</t>
  </si>
  <si>
    <t>Управління соціального захисту населення районної державної адміністрації</t>
  </si>
  <si>
    <t>1030</t>
  </si>
  <si>
    <t>грн.</t>
  </si>
  <si>
    <t>0180</t>
  </si>
  <si>
    <t>0200000</t>
  </si>
  <si>
    <t>0210000</t>
  </si>
  <si>
    <t>0218110</t>
  </si>
  <si>
    <t>8110</t>
  </si>
  <si>
    <t>Заход запобігання та ліквідації надзвичайних ситуацій та наслідків стихійного лиха</t>
  </si>
  <si>
    <t>0218220</t>
  </si>
  <si>
    <t>8220</t>
  </si>
  <si>
    <t>0380</t>
  </si>
  <si>
    <t>Заходи та роботи з мобілізаційної підготовки місцевого значення</t>
  </si>
  <si>
    <t>0800000</t>
  </si>
  <si>
    <t>0810000</t>
  </si>
  <si>
    <t>Інша діяльність у сфері державного управління</t>
  </si>
  <si>
    <t xml:space="preserve">Надання кредиту </t>
  </si>
  <si>
    <t>0218831</t>
  </si>
  <si>
    <t>0813192</t>
  </si>
  <si>
    <t>3192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</si>
  <si>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</si>
  <si>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до рішення Чернігівської районної ради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</si>
  <si>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</si>
  <si>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</si>
  <si>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</si>
  <si>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</si>
  <si>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Найменування місцевої/ регіональної програми</t>
  </si>
  <si>
    <t xml:space="preserve">Дата та номер докумена, яким затверджено місцеву регіональну програму </t>
  </si>
  <si>
    <t>Усього</t>
  </si>
  <si>
    <t>у тому числі бюджет розвитку</t>
  </si>
  <si>
    <t>0210180</t>
  </si>
  <si>
    <t>(код бюджету)</t>
  </si>
  <si>
    <t>0810180</t>
  </si>
  <si>
    <t>0110180</t>
  </si>
  <si>
    <t>0610000</t>
  </si>
  <si>
    <t>0600000</t>
  </si>
  <si>
    <r>
      <t>Відділ освіти сім</t>
    </r>
    <r>
      <rPr>
        <b/>
        <sz val="9"/>
        <rFont val="Calibri"/>
        <family val="2"/>
        <charset val="204"/>
      </rPr>
      <t>'</t>
    </r>
    <r>
      <rPr>
        <b/>
        <sz val="9"/>
        <rFont val="Times New Roman"/>
        <family val="1"/>
        <charset val="204"/>
      </rPr>
      <t>ї , молоді та спорту</t>
    </r>
  </si>
  <si>
    <t>Програма забезпечення проведення заходів та робіт місцевого значення з мобілізаційної підготовки, мобілізації, територіальної оборони, призову громадян на строкову військову службу на 2021-2022 роки</t>
  </si>
  <si>
    <t xml:space="preserve">Програма розвитку цивільного захисту Чернігівського району на 2021-2023  роки     </t>
  </si>
  <si>
    <t>Програма збереження документів, які не належать до Національного архівного фонду України на 2021-2022 роки</t>
  </si>
  <si>
    <t xml:space="preserve">рішення другої сесії восьмого скликання від  22 грудня 2020 року </t>
  </si>
  <si>
    <t>Програма підтримки індивідуального житлового будівництва та розвитку особистого селянського господарства „Власний дім” на 2021 -2023 роки</t>
  </si>
  <si>
    <t>Додаток 7</t>
  </si>
  <si>
    <t>Реалізація програм в галузі сільського господарства</t>
  </si>
  <si>
    <t>Районна Програма передачі нетелей багатодітним сім"ям, які проживають у сільській місцевості Чернігівсього району на 2021-2027 роки</t>
  </si>
  <si>
    <t xml:space="preserve">рішення шостої сесії восьмого скликання від  15 квітня 2021 року </t>
  </si>
  <si>
    <t>1142</t>
  </si>
  <si>
    <t>0990</t>
  </si>
  <si>
    <t>Інші програми та заходи у сфері освіти</t>
  </si>
  <si>
    <t>Начальник</t>
  </si>
  <si>
    <t>Оксана БУЛАВКА</t>
  </si>
  <si>
    <t>__ грудня 2021 року</t>
  </si>
  <si>
    <t>Про районний бюджет Чернігівського району на 2022 рік</t>
  </si>
  <si>
    <t xml:space="preserve">Розподіл витрат Чернігівського районного бюджету на реалізацію місцевих/регіональних програм у 2022 році
</t>
  </si>
  <si>
    <t>Програма фінансовго забезпечення нагородження відзнаками Чернігівської районної ради Чернігівської області на 2022 рік</t>
  </si>
  <si>
    <t xml:space="preserve">рішення одинадцятої сесії восьмого скликання від 07 грудня 2021 року </t>
  </si>
  <si>
    <t>Програма висвітлення діяльності Чернігівської районної державної адміністрації та Чернігівської районної ради на 2022 рік</t>
  </si>
  <si>
    <t>Програма надання одноразової допомоги дітям-сиротам і дітям, позбавленим батьківського піклування на 2022 рік</t>
  </si>
  <si>
    <t>Програма для забезпечення виконання рішень суду на 2021-2022 роки</t>
  </si>
  <si>
    <t>Районна Програма «Ветеран» на 2022 рік</t>
  </si>
  <si>
    <t xml:space="preserve">проєкт рішення дванадцятої сесії восьмого скликання від  __ грудня 2021 року </t>
  </si>
  <si>
    <t>ОТГ</t>
  </si>
  <si>
    <t xml:space="preserve">Програма фінансового забезпечення нагородження відзнаками Чернігівської районної державної адміністрації Чернігівської області на 2022 рік </t>
  </si>
  <si>
    <t>ДОКАЗИ ОБЛ БЮДЖ</t>
  </si>
  <si>
    <t>0829</t>
  </si>
  <si>
    <t>Інші заходи в галузі культури і мистецтва</t>
  </si>
  <si>
    <t>Програма про фінансування у 2022 році районних заходів з нагоди державних свят</t>
  </si>
  <si>
    <t>4082</t>
  </si>
  <si>
    <t>0611142</t>
  </si>
  <si>
    <t>0614082</t>
  </si>
  <si>
    <t>КОНТРОЛЬ</t>
  </si>
  <si>
    <t>ДОХОДИ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</si>
</sst>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0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0" fontId="18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4" fillId="4" borderId="1" applyNumberFormat="0" applyAlignment="0" applyProtection="0"/>
    <xf numFmtId="0" fontId="5" fillId="13" borderId="2" applyNumberFormat="0" applyAlignment="0" applyProtection="0"/>
    <xf numFmtId="0" fontId="12" fillId="13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9" fillId="0" borderId="3" applyNumberFormat="0" applyFill="0" applyAlignment="0" applyProtection="0"/>
    <xf numFmtId="0" fontId="7" fillId="14" borderId="4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8" fillId="0" borderId="0"/>
    <xf numFmtId="0" fontId="31" fillId="0" borderId="0"/>
    <xf numFmtId="0" fontId="18" fillId="0" borderId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5" borderId="5" applyNumberFormat="0" applyFont="0" applyAlignment="0" applyProtection="0"/>
    <xf numFmtId="0" fontId="15" fillId="0" borderId="6" applyNumberFormat="0" applyFill="0" applyAlignment="0" applyProtection="0"/>
    <xf numFmtId="0" fontId="17" fillId="0" borderId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33" borderId="0" applyNumberFormat="0" applyBorder="0" applyAlignment="0" applyProtection="0"/>
  </cellStyleXfs>
  <cellXfs count="83">
    <xf numFmtId="0" fontId="0" fillId="0" borderId="0" xfId="0"/>
    <xf numFmtId="0" fontId="28" fillId="0" borderId="0" xfId="0" applyNumberFormat="1" applyFont="1" applyFill="1" applyBorder="1" applyAlignment="1" applyProtection="1">
      <alignment horizontal="right" vertical="center"/>
    </xf>
    <xf numFmtId="0" fontId="20" fillId="15" borderId="0" xfId="0" applyNumberFormat="1" applyFont="1" applyFill="1" applyAlignment="1" applyProtection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164" fontId="29" fillId="0" borderId="7" xfId="30" applyNumberFormat="1" applyFont="1" applyBorder="1" applyAlignment="1">
      <alignment horizontal="center" vertical="center"/>
    </xf>
    <xf numFmtId="49" fontId="27" fillId="15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/>
    </xf>
    <xf numFmtId="49" fontId="29" fillId="15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0" fontId="27" fillId="0" borderId="7" xfId="0" quotePrefix="1" applyFont="1" applyBorder="1" applyAlignment="1">
      <alignment horizontal="center" vertical="center" wrapText="1"/>
    </xf>
    <xf numFmtId="2" fontId="27" fillId="0" borderId="7" xfId="0" quotePrefix="1" applyNumberFormat="1" applyFont="1" applyBorder="1" applyAlignment="1">
      <alignment horizontal="center" vertical="center" wrapText="1"/>
    </xf>
    <xf numFmtId="0" fontId="27" fillId="0" borderId="7" xfId="37" quotePrefix="1" applyFont="1" applyBorder="1" applyAlignment="1">
      <alignment horizontal="center" vertical="center" wrapText="1"/>
    </xf>
    <xf numFmtId="2" fontId="27" fillId="0" borderId="7" xfId="37" quotePrefix="1" applyNumberFormat="1" applyFont="1" applyBorder="1" applyAlignment="1">
      <alignment horizontal="center" vertical="center" wrapText="1"/>
    </xf>
    <xf numFmtId="2" fontId="27" fillId="0" borderId="7" xfId="37" applyNumberFormat="1" applyFont="1" applyFill="1" applyBorder="1" applyAlignment="1">
      <alignment horizontal="center" vertical="center" wrapText="1"/>
    </xf>
    <xf numFmtId="0" fontId="29" fillId="0" borderId="7" xfId="37" quotePrefix="1" applyFont="1" applyBorder="1" applyAlignment="1">
      <alignment horizontal="center" vertical="center" wrapText="1"/>
    </xf>
    <xf numFmtId="2" fontId="29" fillId="0" borderId="7" xfId="37" quotePrefix="1" applyNumberFormat="1" applyFont="1" applyBorder="1" applyAlignment="1">
      <alignment horizontal="center" vertical="center" wrapText="1"/>
    </xf>
    <xf numFmtId="2" fontId="29" fillId="0" borderId="7" xfId="37" applyNumberFormat="1" applyFont="1" applyBorder="1" applyAlignment="1">
      <alignment horizontal="center" vertical="center" wrapText="1"/>
    </xf>
    <xf numFmtId="2" fontId="27" fillId="0" borderId="7" xfId="37" applyNumberFormat="1" applyFont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 wrapText="1"/>
    </xf>
    <xf numFmtId="0" fontId="1" fillId="15" borderId="0" xfId="0" applyNumberFormat="1" applyFont="1" applyFill="1" applyAlignment="1" applyProtection="1">
      <alignment vertical="center" wrapText="1"/>
    </xf>
    <xf numFmtId="4" fontId="29" fillId="34" borderId="7" xfId="30" applyNumberFormat="1" applyFont="1" applyFill="1" applyBorder="1" applyAlignment="1">
      <alignment horizontal="center" vertical="center"/>
    </xf>
    <xf numFmtId="2" fontId="29" fillId="0" borderId="7" xfId="37" applyNumberFormat="1" applyFont="1" applyFill="1" applyBorder="1" applyAlignment="1">
      <alignment horizontal="center" vertical="center" wrapText="1"/>
    </xf>
    <xf numFmtId="0" fontId="20" fillId="15" borderId="0" xfId="0" applyNumberFormat="1" applyFont="1" applyFill="1" applyAlignment="1" applyProtection="1">
      <alignment horizontal="left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4" fontId="29" fillId="34" borderId="7" xfId="0" applyNumberFormat="1" applyFont="1" applyFill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/>
    </xf>
    <xf numFmtId="4" fontId="27" fillId="0" borderId="7" xfId="30" applyNumberFormat="1" applyFont="1" applyBorder="1" applyAlignment="1">
      <alignment horizontal="center" vertical="center"/>
    </xf>
    <xf numFmtId="4" fontId="27" fillId="0" borderId="7" xfId="30" applyNumberFormat="1" applyFont="1" applyFill="1" applyBorder="1" applyAlignment="1">
      <alignment horizontal="center" vertical="center"/>
    </xf>
    <xf numFmtId="49" fontId="27" fillId="35" borderId="7" xfId="37" applyNumberFormat="1" applyFont="1" applyFill="1" applyBorder="1" applyAlignment="1">
      <alignment horizontal="center" vertical="center" wrapText="1"/>
    </xf>
    <xf numFmtId="49" fontId="27" fillId="35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20" fillId="15" borderId="0" xfId="0" applyFont="1" applyFill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1" fillId="0" borderId="0" xfId="0" applyFont="1" applyFill="1" applyAlignment="1">
      <alignment horizontal="left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7" fillId="0" borderId="7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49" fontId="27" fillId="15" borderId="12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quotePrefix="1" applyFont="1" applyBorder="1" applyAlignment="1">
      <alignment horizontal="center" vertical="center" wrapText="1"/>
    </xf>
    <xf numFmtId="1" fontId="27" fillId="0" borderId="9" xfId="0" quotePrefix="1" applyNumberFormat="1" applyFont="1" applyBorder="1" applyAlignment="1">
      <alignment horizontal="center" vertical="center" wrapText="1"/>
    </xf>
    <xf numFmtId="2" fontId="27" fillId="0" borderId="9" xfId="0" quotePrefix="1" applyNumberFormat="1" applyFont="1" applyBorder="1" applyAlignment="1">
      <alignment horizontal="center" vertical="center" wrapText="1"/>
    </xf>
    <xf numFmtId="164" fontId="27" fillId="35" borderId="7" xfId="3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</cellXfs>
  <cellStyles count="63">
    <cellStyle name="20% - Акцент1" xfId="45" hidden="1" xr:uid="{00000000-0005-0000-0000-000000000000}"/>
    <cellStyle name="20% - Акцент2" xfId="48" hidden="1" xr:uid="{00000000-0005-0000-0000-000001000000}"/>
    <cellStyle name="20% - Акцент3" xfId="51" hidden="1" xr:uid="{00000000-0005-0000-0000-000002000000}"/>
    <cellStyle name="20% - Акцент4" xfId="54" hidden="1" xr:uid="{00000000-0005-0000-0000-000003000000}"/>
    <cellStyle name="20% - Акцент5" xfId="57" hidden="1" xr:uid="{00000000-0005-0000-0000-000004000000}"/>
    <cellStyle name="20% - Акцент6" xfId="60" hidden="1" xr:uid="{00000000-0005-0000-0000-000005000000}"/>
    <cellStyle name="40% - Акцент1" xfId="46" hidden="1" xr:uid="{00000000-0005-0000-0000-000006000000}"/>
    <cellStyle name="40% - Акцент2" xfId="49" hidden="1" xr:uid="{00000000-0005-0000-0000-000007000000}"/>
    <cellStyle name="40% - Акцент3" xfId="52" hidden="1" xr:uid="{00000000-0005-0000-0000-000008000000}"/>
    <cellStyle name="40% - Акцент4" xfId="55" hidden="1" xr:uid="{00000000-0005-0000-0000-000009000000}"/>
    <cellStyle name="40% - Акцент5" xfId="58" hidden="1" xr:uid="{00000000-0005-0000-0000-00000A000000}"/>
    <cellStyle name="40% - Акцент6" xfId="61" hidden="1" xr:uid="{00000000-0005-0000-0000-00000B000000}"/>
    <cellStyle name="60% - Акцент1" xfId="47" hidden="1" xr:uid="{00000000-0005-0000-0000-00000C000000}"/>
    <cellStyle name="60% - Акцент2" xfId="50" hidden="1" xr:uid="{00000000-0005-0000-0000-00000D000000}"/>
    <cellStyle name="60% - Акцент3" xfId="53" hidden="1" xr:uid="{00000000-0005-0000-0000-00000E000000}"/>
    <cellStyle name="60% - Акцент4" xfId="56" hidden="1" xr:uid="{00000000-0005-0000-0000-00000F000000}"/>
    <cellStyle name="60% - Акцент5" xfId="59" hidden="1" xr:uid="{00000000-0005-0000-0000-000010000000}"/>
    <cellStyle name="60% - Акцент6" xfId="62" hidden="1" xr:uid="{00000000-0005-0000-0000-000011000000}"/>
    <cellStyle name="Normal_meresha_07" xfId="1" xr:uid="{00000000-0005-0000-0000-000012000000}"/>
    <cellStyle name="Акцент1" xfId="2" xr:uid="{00000000-0005-0000-0000-000013000000}"/>
    <cellStyle name="Акцент2" xfId="3" xr:uid="{00000000-0005-0000-0000-000014000000}"/>
    <cellStyle name="Акцент3" xfId="4" xr:uid="{00000000-0005-0000-0000-000015000000}"/>
    <cellStyle name="Акцент4" xfId="5" xr:uid="{00000000-0005-0000-0000-000016000000}"/>
    <cellStyle name="Акцент5" xfId="6" xr:uid="{00000000-0005-0000-0000-000017000000}"/>
    <cellStyle name="Акцент6" xfId="7" xr:uid="{00000000-0005-0000-0000-000018000000}"/>
    <cellStyle name="Ввод " xfId="8" xr:uid="{00000000-0005-0000-0000-000019000000}"/>
    <cellStyle name="Вывод" xfId="9" xr:uid="{00000000-0005-0000-0000-00001A000000}"/>
    <cellStyle name="Вычисление" xfId="10" xr:uid="{00000000-0005-0000-0000-00001B000000}"/>
    <cellStyle name="Звичайний 10" xfId="11" xr:uid="{00000000-0005-0000-0000-00001C000000}"/>
    <cellStyle name="Звичайний 11" xfId="12" xr:uid="{00000000-0005-0000-0000-00001D000000}"/>
    <cellStyle name="Звичайний 12" xfId="13" xr:uid="{00000000-0005-0000-0000-00001E000000}"/>
    <cellStyle name="Звичайний 13" xfId="14" xr:uid="{00000000-0005-0000-0000-00001F000000}"/>
    <cellStyle name="Звичайний 14" xfId="15" xr:uid="{00000000-0005-0000-0000-000020000000}"/>
    <cellStyle name="Звичайний 15" xfId="16" xr:uid="{00000000-0005-0000-0000-000021000000}"/>
    <cellStyle name="Звичайний 16" xfId="17" xr:uid="{00000000-0005-0000-0000-000022000000}"/>
    <cellStyle name="Звичайний 17" xfId="18" xr:uid="{00000000-0005-0000-0000-000023000000}"/>
    <cellStyle name="Звичайний 18" xfId="19" xr:uid="{00000000-0005-0000-0000-000024000000}"/>
    <cellStyle name="Звичайний 19" xfId="20" xr:uid="{00000000-0005-0000-0000-000025000000}"/>
    <cellStyle name="Звичайний 2" xfId="21" xr:uid="{00000000-0005-0000-0000-000026000000}"/>
    <cellStyle name="Звичайний 20" xfId="22" xr:uid="{00000000-0005-0000-0000-000027000000}"/>
    <cellStyle name="Звичайний 3" xfId="23" xr:uid="{00000000-0005-0000-0000-000028000000}"/>
    <cellStyle name="Звичайний 4" xfId="24" xr:uid="{00000000-0005-0000-0000-000029000000}"/>
    <cellStyle name="Звичайний 5" xfId="25" xr:uid="{00000000-0005-0000-0000-00002A000000}"/>
    <cellStyle name="Звичайний 6" xfId="26" xr:uid="{00000000-0005-0000-0000-00002B000000}"/>
    <cellStyle name="Звичайний 7" xfId="27" xr:uid="{00000000-0005-0000-0000-00002C000000}"/>
    <cellStyle name="Звичайний 8" xfId="28" xr:uid="{00000000-0005-0000-0000-00002D000000}"/>
    <cellStyle name="Звичайний 9" xfId="29" xr:uid="{00000000-0005-0000-0000-00002E000000}"/>
    <cellStyle name="Звичайний_Додаток _ 3 зм_ни 4575" xfId="30" xr:uid="{00000000-0005-0000-0000-00002F000000}"/>
    <cellStyle name="Итог" xfId="31" xr:uid="{00000000-0005-0000-0000-000030000000}"/>
    <cellStyle name="Контрольная ячейка" xfId="32" xr:uid="{00000000-0005-0000-0000-000031000000}"/>
    <cellStyle name="Название" xfId="33" xr:uid="{00000000-0005-0000-0000-000032000000}"/>
    <cellStyle name="Нейтральный" xfId="34" xr:uid="{00000000-0005-0000-0000-000033000000}"/>
    <cellStyle name="Обычный" xfId="0" builtinId="0"/>
    <cellStyle name="Обычный 2" xfId="35" xr:uid="{00000000-0005-0000-0000-000035000000}"/>
    <cellStyle name="Обычный 3" xfId="36" xr:uid="{00000000-0005-0000-0000-000036000000}"/>
    <cellStyle name="Обычный_Лист1" xfId="37" xr:uid="{00000000-0005-0000-0000-000037000000}"/>
    <cellStyle name="Плохой" xfId="38" xr:uid="{00000000-0005-0000-0000-000038000000}"/>
    <cellStyle name="Пояснение" xfId="39" xr:uid="{00000000-0005-0000-0000-000039000000}"/>
    <cellStyle name="Примечание" xfId="40" xr:uid="{00000000-0005-0000-0000-00003A000000}"/>
    <cellStyle name="Связанная ячейка" xfId="41" xr:uid="{00000000-0005-0000-0000-00003B000000}"/>
    <cellStyle name="Стиль 1" xfId="42" xr:uid="{00000000-0005-0000-0000-00003C000000}"/>
    <cellStyle name="Текст предупреждения" xfId="43" xr:uid="{00000000-0005-0000-0000-00003D000000}"/>
    <cellStyle name="Хороший" xfId="44" xr:uid="{00000000-0005-0000-0000-00003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topLeftCell="A28" zoomScale="82" zoomScaleNormal="100" zoomScaleSheetLayoutView="82" workbookViewId="0">
      <selection activeCell="G42" sqref="G42"/>
    </sheetView>
  </sheetViews>
  <sheetFormatPr defaultRowHeight="12.75" x14ac:dyDescent="0.2"/>
  <cols>
    <col min="1" max="1" width="13.83203125" style="40" customWidth="1"/>
    <col min="2" max="2" width="12.1640625" style="40" customWidth="1"/>
    <col min="3" max="3" width="12.33203125" style="40" customWidth="1"/>
    <col min="4" max="4" width="43" style="40" customWidth="1"/>
    <col min="5" max="5" width="42.83203125" style="40" customWidth="1"/>
    <col min="6" max="6" width="25.83203125" style="40" customWidth="1"/>
    <col min="7" max="7" width="15.83203125" style="40" customWidth="1"/>
    <col min="8" max="8" width="14.6640625" style="40" customWidth="1"/>
    <col min="9" max="9" width="13.6640625" style="40" customWidth="1"/>
    <col min="10" max="10" width="12.33203125" style="40" bestFit="1" customWidth="1"/>
    <col min="11" max="12" width="9.33203125" style="40" customWidth="1"/>
    <col min="13" max="16384" width="9.33203125" style="40"/>
  </cols>
  <sheetData>
    <row r="1" spans="1:15" ht="15" customHeight="1" x14ac:dyDescent="0.2">
      <c r="A1" s="39"/>
      <c r="B1" s="39"/>
      <c r="C1" s="39"/>
      <c r="D1" s="39"/>
      <c r="E1" s="39"/>
      <c r="F1" s="29" t="s">
        <v>53</v>
      </c>
      <c r="G1" s="26"/>
      <c r="H1" s="26"/>
      <c r="I1" s="26"/>
      <c r="L1" s="2"/>
      <c r="M1" s="2"/>
      <c r="N1" s="2"/>
      <c r="O1" s="2"/>
    </row>
    <row r="2" spans="1:15" ht="12" customHeight="1" x14ac:dyDescent="0.2">
      <c r="A2" s="39"/>
      <c r="B2" s="39"/>
      <c r="C2" s="39"/>
      <c r="D2" s="39"/>
      <c r="E2" s="39"/>
      <c r="F2" s="41" t="s">
        <v>32</v>
      </c>
      <c r="G2" s="42"/>
      <c r="H2" s="42"/>
      <c r="I2" s="42"/>
      <c r="L2" s="43"/>
      <c r="M2" s="43"/>
      <c r="N2" s="43"/>
      <c r="O2" s="43"/>
    </row>
    <row r="3" spans="1:15" ht="14.25" customHeight="1" x14ac:dyDescent="0.2">
      <c r="A3" s="39"/>
      <c r="B3" s="39"/>
      <c r="C3" s="39"/>
      <c r="D3" s="44"/>
      <c r="E3" s="39"/>
      <c r="F3" s="41" t="s">
        <v>62</v>
      </c>
      <c r="G3" s="42"/>
      <c r="H3" s="42"/>
      <c r="I3" s="42"/>
      <c r="L3" s="43"/>
      <c r="M3" s="43"/>
      <c r="N3" s="43"/>
      <c r="O3" s="43"/>
    </row>
    <row r="4" spans="1:15" ht="15" x14ac:dyDescent="0.2">
      <c r="A4" s="39"/>
      <c r="B4" s="39"/>
      <c r="C4" s="39"/>
      <c r="D4" s="39"/>
      <c r="E4" s="39"/>
      <c r="F4" s="41" t="s">
        <v>63</v>
      </c>
      <c r="G4" s="45"/>
      <c r="H4" s="45"/>
      <c r="I4" s="45"/>
      <c r="J4" s="45"/>
      <c r="L4" s="43"/>
      <c r="M4" s="43"/>
      <c r="N4" s="43"/>
      <c r="O4" s="43"/>
    </row>
    <row r="5" spans="1:15" ht="15" x14ac:dyDescent="0.2">
      <c r="A5" s="39"/>
      <c r="B5" s="39"/>
      <c r="C5" s="39"/>
      <c r="D5" s="39"/>
      <c r="E5" s="39"/>
      <c r="F5" s="41"/>
      <c r="G5" s="45"/>
      <c r="H5" s="45"/>
      <c r="I5" s="45"/>
      <c r="J5" s="45"/>
      <c r="L5" s="43"/>
      <c r="M5" s="43"/>
      <c r="N5" s="43"/>
      <c r="O5" s="43"/>
    </row>
    <row r="6" spans="1:15" ht="31.5" customHeight="1" x14ac:dyDescent="0.2">
      <c r="A6" s="60" t="s">
        <v>64</v>
      </c>
      <c r="B6" s="60"/>
      <c r="C6" s="60"/>
      <c r="D6" s="60"/>
      <c r="E6" s="60"/>
      <c r="F6" s="60"/>
      <c r="G6" s="60"/>
      <c r="H6" s="60"/>
      <c r="I6" s="60"/>
      <c r="J6" s="60"/>
      <c r="K6" s="46"/>
      <c r="L6" s="46"/>
      <c r="M6" s="46"/>
      <c r="N6" s="46"/>
      <c r="O6" s="46"/>
    </row>
    <row r="7" spans="1:15" ht="15.75" customHeight="1" x14ac:dyDescent="0.2">
      <c r="A7" s="47"/>
      <c r="B7" s="61">
        <v>25321200000</v>
      </c>
      <c r="C7" s="61"/>
      <c r="D7" s="47"/>
      <c r="E7" s="47"/>
      <c r="F7" s="47"/>
      <c r="G7" s="47"/>
      <c r="H7" s="47"/>
      <c r="I7" s="47"/>
      <c r="J7" s="47"/>
    </row>
    <row r="8" spans="1:15" ht="13.5" customHeight="1" x14ac:dyDescent="0.2">
      <c r="A8" s="48"/>
      <c r="B8" s="62" t="s">
        <v>42</v>
      </c>
      <c r="C8" s="62"/>
      <c r="D8" s="49"/>
      <c r="E8" s="49"/>
      <c r="F8" s="49"/>
      <c r="G8" s="49"/>
      <c r="H8" s="49"/>
      <c r="I8" s="48"/>
      <c r="J8" s="1" t="s">
        <v>13</v>
      </c>
      <c r="O8" s="1"/>
    </row>
    <row r="9" spans="1:15" x14ac:dyDescent="0.2">
      <c r="A9" s="75" t="s">
        <v>33</v>
      </c>
      <c r="B9" s="75" t="s">
        <v>34</v>
      </c>
      <c r="C9" s="75" t="s">
        <v>35</v>
      </c>
      <c r="D9" s="65" t="s">
        <v>36</v>
      </c>
      <c r="E9" s="63" t="s">
        <v>37</v>
      </c>
      <c r="F9" s="63" t="s">
        <v>38</v>
      </c>
      <c r="G9" s="63" t="s">
        <v>39</v>
      </c>
      <c r="H9" s="65" t="s">
        <v>0</v>
      </c>
      <c r="I9" s="67" t="s">
        <v>1</v>
      </c>
      <c r="J9" s="68"/>
    </row>
    <row r="10" spans="1:15" ht="110.25" customHeight="1" x14ac:dyDescent="0.2">
      <c r="A10" s="76"/>
      <c r="B10" s="76"/>
      <c r="C10" s="76"/>
      <c r="D10" s="66"/>
      <c r="E10" s="64"/>
      <c r="F10" s="64"/>
      <c r="G10" s="64"/>
      <c r="H10" s="66"/>
      <c r="I10" s="3" t="s">
        <v>39</v>
      </c>
      <c r="J10" s="3" t="s">
        <v>40</v>
      </c>
    </row>
    <row r="11" spans="1:15" x14ac:dyDescent="0.2">
      <c r="A11" s="4">
        <v>1</v>
      </c>
      <c r="B11" s="4">
        <v>2</v>
      </c>
      <c r="C11" s="4">
        <v>3</v>
      </c>
      <c r="D11" s="4">
        <v>4</v>
      </c>
      <c r="E11" s="3">
        <v>5</v>
      </c>
      <c r="F11" s="3">
        <v>6</v>
      </c>
      <c r="G11" s="3">
        <v>7</v>
      </c>
      <c r="H11" s="4">
        <v>8</v>
      </c>
      <c r="I11" s="3">
        <v>9</v>
      </c>
      <c r="J11" s="3">
        <v>10</v>
      </c>
    </row>
    <row r="12" spans="1:15" x14ac:dyDescent="0.2">
      <c r="A12" s="5" t="s">
        <v>3</v>
      </c>
      <c r="B12" s="5"/>
      <c r="C12" s="5"/>
      <c r="D12" s="3" t="s">
        <v>8</v>
      </c>
      <c r="E12" s="6"/>
      <c r="F12" s="6"/>
      <c r="G12" s="32">
        <f>SUM(H12:I12)</f>
        <v>428107</v>
      </c>
      <c r="H12" s="33">
        <f t="shared" ref="H12:J12" si="0">H13</f>
        <v>428107</v>
      </c>
      <c r="I12" s="33">
        <f t="shared" si="0"/>
        <v>0</v>
      </c>
      <c r="J12" s="33">
        <f t="shared" si="0"/>
        <v>0</v>
      </c>
    </row>
    <row r="13" spans="1:15" x14ac:dyDescent="0.2">
      <c r="A13" s="5" t="s">
        <v>2</v>
      </c>
      <c r="B13" s="5"/>
      <c r="C13" s="5"/>
      <c r="D13" s="3" t="s">
        <v>7</v>
      </c>
      <c r="E13" s="6"/>
      <c r="F13" s="6"/>
      <c r="G13" s="32">
        <f t="shared" ref="G13:G32" si="1">SUM(H13:I13)</f>
        <v>428107</v>
      </c>
      <c r="H13" s="33">
        <f>SUM(H14:H15)</f>
        <v>428107</v>
      </c>
      <c r="I13" s="33">
        <f t="shared" ref="I13:J13" si="2">SUM(I14:I14)</f>
        <v>0</v>
      </c>
      <c r="J13" s="33">
        <f t="shared" si="2"/>
        <v>0</v>
      </c>
    </row>
    <row r="14" spans="1:15" ht="36" x14ac:dyDescent="0.2">
      <c r="A14" s="73" t="s">
        <v>44</v>
      </c>
      <c r="B14" s="71" t="s">
        <v>14</v>
      </c>
      <c r="C14" s="71" t="s">
        <v>6</v>
      </c>
      <c r="D14" s="69" t="s">
        <v>26</v>
      </c>
      <c r="E14" s="10" t="s">
        <v>50</v>
      </c>
      <c r="F14" s="10" t="s">
        <v>51</v>
      </c>
      <c r="G14" s="32">
        <f t="shared" si="1"/>
        <v>424907</v>
      </c>
      <c r="H14" s="56">
        <v>424907</v>
      </c>
      <c r="I14" s="33"/>
      <c r="J14" s="33"/>
      <c r="K14" s="40" t="s">
        <v>72</v>
      </c>
    </row>
    <row r="15" spans="1:15" ht="48" x14ac:dyDescent="0.2">
      <c r="A15" s="74"/>
      <c r="B15" s="72"/>
      <c r="C15" s="72"/>
      <c r="D15" s="70"/>
      <c r="E15" s="10" t="s">
        <v>65</v>
      </c>
      <c r="F15" s="10" t="s">
        <v>66</v>
      </c>
      <c r="G15" s="32">
        <f t="shared" si="1"/>
        <v>3200</v>
      </c>
      <c r="H15" s="56">
        <v>3200</v>
      </c>
      <c r="I15" s="33"/>
      <c r="J15" s="33"/>
    </row>
    <row r="16" spans="1:15" ht="26.25" customHeight="1" x14ac:dyDescent="0.2">
      <c r="A16" s="12" t="s">
        <v>15</v>
      </c>
      <c r="B16" s="13"/>
      <c r="C16" s="13"/>
      <c r="D16" s="3" t="s">
        <v>9</v>
      </c>
      <c r="E16" s="3"/>
      <c r="F16" s="3"/>
      <c r="G16" s="32">
        <f t="shared" si="1"/>
        <v>660700</v>
      </c>
      <c r="H16" s="27">
        <f t="shared" ref="H16:J16" si="3">H17</f>
        <v>47200</v>
      </c>
      <c r="I16" s="27">
        <f t="shared" si="3"/>
        <v>613500</v>
      </c>
      <c r="J16" s="27">
        <f t="shared" si="3"/>
        <v>182000</v>
      </c>
    </row>
    <row r="17" spans="1:11" ht="27.75" customHeight="1" x14ac:dyDescent="0.2">
      <c r="A17" s="12" t="s">
        <v>16</v>
      </c>
      <c r="B17" s="13"/>
      <c r="C17" s="13"/>
      <c r="D17" s="3" t="s">
        <v>9</v>
      </c>
      <c r="E17" s="3"/>
      <c r="F17" s="3"/>
      <c r="G17" s="32">
        <f t="shared" si="1"/>
        <v>660700</v>
      </c>
      <c r="H17" s="27">
        <f>SUM(H18:H23)</f>
        <v>47200</v>
      </c>
      <c r="I17" s="27">
        <f t="shared" ref="I17:J17" si="4">SUM(I18:I23)</f>
        <v>613500</v>
      </c>
      <c r="J17" s="27">
        <f t="shared" si="4"/>
        <v>182000</v>
      </c>
    </row>
    <row r="18" spans="1:11" ht="36" x14ac:dyDescent="0.2">
      <c r="A18" s="14" t="s">
        <v>41</v>
      </c>
      <c r="B18" s="14" t="s">
        <v>14</v>
      </c>
      <c r="C18" s="15" t="s">
        <v>6</v>
      </c>
      <c r="D18" s="15" t="s">
        <v>26</v>
      </c>
      <c r="E18" s="10" t="s">
        <v>67</v>
      </c>
      <c r="F18" s="10" t="s">
        <v>66</v>
      </c>
      <c r="G18" s="32">
        <f t="shared" si="1"/>
        <v>3000</v>
      </c>
      <c r="H18" s="34">
        <v>3000</v>
      </c>
      <c r="I18" s="34"/>
      <c r="J18" s="34"/>
    </row>
    <row r="19" spans="1:11" ht="48" x14ac:dyDescent="0.2">
      <c r="A19" s="14" t="s">
        <v>41</v>
      </c>
      <c r="B19" s="14" t="s">
        <v>14</v>
      </c>
      <c r="C19" s="15" t="s">
        <v>6</v>
      </c>
      <c r="D19" s="15" t="s">
        <v>26</v>
      </c>
      <c r="E19" s="10" t="s">
        <v>73</v>
      </c>
      <c r="F19" s="10" t="s">
        <v>66</v>
      </c>
      <c r="G19" s="32">
        <f t="shared" si="1"/>
        <v>3200</v>
      </c>
      <c r="H19" s="34">
        <v>3200</v>
      </c>
      <c r="I19" s="34"/>
      <c r="J19" s="34"/>
    </row>
    <row r="20" spans="1:11" ht="78" customHeight="1" x14ac:dyDescent="0.2">
      <c r="A20" s="14">
        <v>217110</v>
      </c>
      <c r="B20" s="77">
        <v>7110</v>
      </c>
      <c r="C20" s="78">
        <v>2421</v>
      </c>
      <c r="D20" s="79" t="s">
        <v>54</v>
      </c>
      <c r="E20" s="80" t="s">
        <v>55</v>
      </c>
      <c r="F20" s="10" t="s">
        <v>56</v>
      </c>
      <c r="G20" s="32">
        <f t="shared" si="1"/>
        <v>182000</v>
      </c>
      <c r="H20" s="34"/>
      <c r="I20" s="34">
        <v>182000</v>
      </c>
      <c r="J20" s="34">
        <v>182000</v>
      </c>
      <c r="K20" s="50" t="s">
        <v>74</v>
      </c>
    </row>
    <row r="21" spans="1:11" ht="36" x14ac:dyDescent="0.2">
      <c r="A21" s="59" t="s">
        <v>17</v>
      </c>
      <c r="B21" s="58" t="s">
        <v>18</v>
      </c>
      <c r="C21" s="58" t="s">
        <v>10</v>
      </c>
      <c r="D21" s="57" t="s">
        <v>19</v>
      </c>
      <c r="E21" s="30" t="s">
        <v>49</v>
      </c>
      <c r="F21" s="10" t="s">
        <v>51</v>
      </c>
      <c r="G21" s="32">
        <f t="shared" si="1"/>
        <v>11000</v>
      </c>
      <c r="H21" s="34">
        <v>11000</v>
      </c>
      <c r="I21" s="35"/>
      <c r="J21" s="35"/>
      <c r="K21" s="51"/>
    </row>
    <row r="22" spans="1:11" ht="60" x14ac:dyDescent="0.2">
      <c r="A22" s="7" t="s">
        <v>20</v>
      </c>
      <c r="B22" s="8" t="s">
        <v>21</v>
      </c>
      <c r="C22" s="8" t="s">
        <v>22</v>
      </c>
      <c r="D22" s="9" t="s">
        <v>23</v>
      </c>
      <c r="E22" s="30" t="s">
        <v>48</v>
      </c>
      <c r="F22" s="10" t="s">
        <v>51</v>
      </c>
      <c r="G22" s="32">
        <f t="shared" si="1"/>
        <v>30000</v>
      </c>
      <c r="H22" s="34">
        <v>30000</v>
      </c>
      <c r="I22" s="35"/>
      <c r="J22" s="35"/>
    </row>
    <row r="23" spans="1:11" ht="48" x14ac:dyDescent="0.2">
      <c r="A23" s="7" t="s">
        <v>28</v>
      </c>
      <c r="B23" s="16">
        <v>8831</v>
      </c>
      <c r="C23" s="17" t="s">
        <v>5</v>
      </c>
      <c r="D23" s="18" t="s">
        <v>27</v>
      </c>
      <c r="E23" s="31" t="s">
        <v>52</v>
      </c>
      <c r="F23" s="10" t="s">
        <v>51</v>
      </c>
      <c r="G23" s="32">
        <f t="shared" si="1"/>
        <v>431500</v>
      </c>
      <c r="H23" s="34"/>
      <c r="I23" s="36">
        <v>431500</v>
      </c>
      <c r="J23" s="36"/>
    </row>
    <row r="24" spans="1:11" ht="14.25" customHeight="1" x14ac:dyDescent="0.2">
      <c r="A24" s="12" t="s">
        <v>46</v>
      </c>
      <c r="B24" s="16"/>
      <c r="C24" s="17"/>
      <c r="D24" s="28" t="s">
        <v>47</v>
      </c>
      <c r="E24" s="54"/>
      <c r="F24" s="10"/>
      <c r="G24" s="32">
        <f t="shared" si="1"/>
        <v>84580</v>
      </c>
      <c r="H24" s="27">
        <f t="shared" ref="H24:J24" si="5">H25</f>
        <v>84580</v>
      </c>
      <c r="I24" s="27">
        <f t="shared" si="5"/>
        <v>0</v>
      </c>
      <c r="J24" s="27">
        <f t="shared" si="5"/>
        <v>0</v>
      </c>
    </row>
    <row r="25" spans="1:11" ht="16.5" customHeight="1" x14ac:dyDescent="0.2">
      <c r="A25" s="12" t="s">
        <v>45</v>
      </c>
      <c r="B25" s="16"/>
      <c r="C25" s="17"/>
      <c r="D25" s="28" t="s">
        <v>47</v>
      </c>
      <c r="E25" s="54"/>
      <c r="F25" s="10"/>
      <c r="G25" s="32">
        <f t="shared" si="1"/>
        <v>84580</v>
      </c>
      <c r="H25" s="27">
        <f>SUM(H26:H27)</f>
        <v>84580</v>
      </c>
      <c r="I25" s="27">
        <f t="shared" ref="I25:J25" si="6">SUM(I26:I27)</f>
        <v>0</v>
      </c>
      <c r="J25" s="27">
        <f t="shared" si="6"/>
        <v>0</v>
      </c>
    </row>
    <row r="26" spans="1:11" ht="56.25" customHeight="1" x14ac:dyDescent="0.2">
      <c r="A26" s="38" t="s">
        <v>79</v>
      </c>
      <c r="B26" s="37" t="s">
        <v>57</v>
      </c>
      <c r="C26" s="37" t="s">
        <v>58</v>
      </c>
      <c r="D26" s="18" t="s">
        <v>59</v>
      </c>
      <c r="E26" s="10" t="s">
        <v>68</v>
      </c>
      <c r="F26" s="10" t="s">
        <v>66</v>
      </c>
      <c r="G26" s="32">
        <f t="shared" ref="G26" si="7">SUM(H26:I26)</f>
        <v>76580</v>
      </c>
      <c r="H26" s="34">
        <v>76580</v>
      </c>
      <c r="I26" s="34"/>
      <c r="J26" s="36"/>
      <c r="K26" s="40" t="s">
        <v>72</v>
      </c>
    </row>
    <row r="27" spans="1:11" ht="56.25" customHeight="1" x14ac:dyDescent="0.2">
      <c r="A27" s="38" t="s">
        <v>80</v>
      </c>
      <c r="B27" s="37" t="s">
        <v>78</v>
      </c>
      <c r="C27" s="37" t="s">
        <v>75</v>
      </c>
      <c r="D27" s="18" t="s">
        <v>76</v>
      </c>
      <c r="E27" s="10" t="s">
        <v>77</v>
      </c>
      <c r="F27" s="10" t="s">
        <v>66</v>
      </c>
      <c r="G27" s="32">
        <f t="shared" si="1"/>
        <v>8000</v>
      </c>
      <c r="H27" s="34">
        <v>8000</v>
      </c>
      <c r="I27" s="34"/>
      <c r="J27" s="36"/>
      <c r="K27" s="40" t="s">
        <v>72</v>
      </c>
    </row>
    <row r="28" spans="1:11" ht="24" x14ac:dyDescent="0.2">
      <c r="A28" s="12" t="s">
        <v>24</v>
      </c>
      <c r="B28" s="19"/>
      <c r="C28" s="20"/>
      <c r="D28" s="21" t="s">
        <v>11</v>
      </c>
      <c r="E28" s="81"/>
      <c r="F28" s="10"/>
      <c r="G28" s="32">
        <f t="shared" si="1"/>
        <v>227836</v>
      </c>
      <c r="H28" s="27">
        <f t="shared" ref="H28:J28" si="8">H29</f>
        <v>227836</v>
      </c>
      <c r="I28" s="27">
        <f t="shared" si="8"/>
        <v>0</v>
      </c>
      <c r="J28" s="27">
        <f t="shared" si="8"/>
        <v>0</v>
      </c>
    </row>
    <row r="29" spans="1:11" ht="24" x14ac:dyDescent="0.2">
      <c r="A29" s="12" t="s">
        <v>25</v>
      </c>
      <c r="B29" s="19"/>
      <c r="C29" s="20"/>
      <c r="D29" s="21" t="s">
        <v>11</v>
      </c>
      <c r="E29" s="81"/>
      <c r="F29" s="10"/>
      <c r="G29" s="32">
        <f t="shared" si="1"/>
        <v>227836</v>
      </c>
      <c r="H29" s="27">
        <f>SUM(H30:H31)</f>
        <v>227836</v>
      </c>
      <c r="I29" s="27">
        <f>SUM(I30:I31)</f>
        <v>0</v>
      </c>
      <c r="J29" s="27">
        <f>SUM(J30:J31)</f>
        <v>0</v>
      </c>
    </row>
    <row r="30" spans="1:11" ht="45" customHeight="1" x14ac:dyDescent="0.2">
      <c r="A30" s="7" t="s">
        <v>43</v>
      </c>
      <c r="B30" s="11" t="s">
        <v>14</v>
      </c>
      <c r="C30" s="7" t="s">
        <v>6</v>
      </c>
      <c r="D30" s="22" t="s">
        <v>26</v>
      </c>
      <c r="E30" s="54" t="s">
        <v>69</v>
      </c>
      <c r="F30" s="10" t="s">
        <v>66</v>
      </c>
      <c r="G30" s="32">
        <f t="shared" si="1"/>
        <v>1060</v>
      </c>
      <c r="H30" s="34">
        <v>1060</v>
      </c>
      <c r="I30" s="34"/>
      <c r="J30" s="36"/>
    </row>
    <row r="31" spans="1:11" ht="57.75" customHeight="1" x14ac:dyDescent="0.2">
      <c r="A31" s="7" t="s">
        <v>29</v>
      </c>
      <c r="B31" s="11" t="s">
        <v>30</v>
      </c>
      <c r="C31" s="7" t="s">
        <v>12</v>
      </c>
      <c r="D31" s="23" t="s">
        <v>31</v>
      </c>
      <c r="E31" s="10" t="s">
        <v>70</v>
      </c>
      <c r="F31" s="10" t="s">
        <v>71</v>
      </c>
      <c r="G31" s="32">
        <f t="shared" si="1"/>
        <v>226776</v>
      </c>
      <c r="H31" s="34">
        <v>226776</v>
      </c>
      <c r="I31" s="34"/>
      <c r="J31" s="36"/>
      <c r="K31" s="40" t="s">
        <v>72</v>
      </c>
    </row>
    <row r="32" spans="1:11" ht="16.5" customHeight="1" x14ac:dyDescent="0.2">
      <c r="A32" s="10"/>
      <c r="B32" s="10"/>
      <c r="C32" s="9"/>
      <c r="D32" s="25" t="s">
        <v>4</v>
      </c>
      <c r="E32" s="24"/>
      <c r="F32" s="24"/>
      <c r="G32" s="32">
        <f t="shared" si="1"/>
        <v>1401223</v>
      </c>
      <c r="H32" s="27">
        <f>H28+H24+H16+H12</f>
        <v>787723</v>
      </c>
      <c r="I32" s="27">
        <f>I28+I24+I16+I12</f>
        <v>613500</v>
      </c>
      <c r="J32" s="27">
        <f>J28+J24+J16+J12</f>
        <v>182000</v>
      </c>
    </row>
    <row r="33" spans="1:9" x14ac:dyDescent="0.2">
      <c r="G33" s="52"/>
    </row>
    <row r="34" spans="1:9" s="53" customFormat="1" ht="15.75" x14ac:dyDescent="0.2">
      <c r="A34" s="53" t="s">
        <v>60</v>
      </c>
      <c r="F34" s="53" t="s">
        <v>61</v>
      </c>
      <c r="G34" s="82"/>
    </row>
    <row r="35" spans="1:9" x14ac:dyDescent="0.2">
      <c r="G35" s="52"/>
    </row>
    <row r="39" spans="1:9" x14ac:dyDescent="0.2">
      <c r="G39" s="40" t="s">
        <v>81</v>
      </c>
    </row>
    <row r="41" spans="1:9" x14ac:dyDescent="0.2">
      <c r="G41" s="40" t="s">
        <v>72</v>
      </c>
      <c r="H41" s="52">
        <v>728263</v>
      </c>
    </row>
    <row r="42" spans="1:9" x14ac:dyDescent="0.2">
      <c r="G42" s="40" t="s">
        <v>82</v>
      </c>
      <c r="H42" s="40">
        <v>59460</v>
      </c>
      <c r="I42" s="52">
        <f>SUM(H15,H18,H19,H21,H22,H27,H30)</f>
        <v>59460</v>
      </c>
    </row>
    <row r="43" spans="1:9" x14ac:dyDescent="0.2">
      <c r="H43" s="40">
        <v>182000</v>
      </c>
    </row>
    <row r="44" spans="1:9" x14ac:dyDescent="0.2">
      <c r="H44" s="40">
        <v>431500</v>
      </c>
    </row>
    <row r="45" spans="1:9" x14ac:dyDescent="0.2">
      <c r="H45" s="55">
        <f>SUM(H41:H44)</f>
        <v>1401223</v>
      </c>
    </row>
    <row r="46" spans="1:9" x14ac:dyDescent="0.2">
      <c r="H46" s="52">
        <f>H45-G32</f>
        <v>0</v>
      </c>
    </row>
  </sheetData>
  <mergeCells count="16">
    <mergeCell ref="D14:D15"/>
    <mergeCell ref="C14:C15"/>
    <mergeCell ref="B14:B15"/>
    <mergeCell ref="A14:A15"/>
    <mergeCell ref="A9:A10"/>
    <mergeCell ref="B9:B10"/>
    <mergeCell ref="C9:C10"/>
    <mergeCell ref="D9:D10"/>
    <mergeCell ref="A6:J6"/>
    <mergeCell ref="B7:C7"/>
    <mergeCell ref="B8:C8"/>
    <mergeCell ref="E9:E10"/>
    <mergeCell ref="F9:F10"/>
    <mergeCell ref="G9:G10"/>
    <mergeCell ref="H9:H10"/>
    <mergeCell ref="I9:J9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rowBreaks count="2" manualBreakCount="2">
    <brk id="23" max="9" man="1"/>
    <brk id="34" max="9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7 2022</vt:lpstr>
      <vt:lpstr>'додаток 7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User108</cp:lastModifiedBy>
  <cp:lastPrinted>2021-12-13T13:55:14Z</cp:lastPrinted>
  <dcterms:created xsi:type="dcterms:W3CDTF">2014-01-17T10:52:16Z</dcterms:created>
  <dcterms:modified xsi:type="dcterms:W3CDTF">2021-12-13T13:58:18Z</dcterms:modified>
</cp:coreProperties>
</file>